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34114522158\Desktop\"/>
    </mc:Choice>
  </mc:AlternateContent>
  <xr:revisionPtr revIDLastSave="0" documentId="8_{3D44284B-5801-4596-8E19-9FCC7F3B8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limitl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96" i="1"/>
  <c r="H97" i="1"/>
  <c r="H95" i="1"/>
  <c r="H88" i="1"/>
  <c r="H89" i="1"/>
  <c r="H90" i="1"/>
  <c r="H91" i="1"/>
  <c r="H92" i="1"/>
  <c r="H87" i="1"/>
  <c r="H81" i="1"/>
  <c r="H82" i="1"/>
  <c r="H83" i="1"/>
  <c r="H84" i="1"/>
  <c r="H85" i="1"/>
  <c r="H80" i="1"/>
  <c r="H77" i="1"/>
  <c r="H78" i="1"/>
  <c r="H75" i="1"/>
  <c r="H76" i="1"/>
  <c r="H74" i="1"/>
  <c r="H63" i="1"/>
  <c r="H64" i="1"/>
  <c r="H65" i="1"/>
  <c r="H66" i="1"/>
  <c r="H67" i="1"/>
  <c r="H68" i="1"/>
  <c r="H69" i="1"/>
  <c r="H70" i="1"/>
  <c r="H71" i="1"/>
  <c r="H72" i="1"/>
  <c r="H62" i="1"/>
  <c r="H60" i="1"/>
  <c r="H51" i="1"/>
  <c r="H39" i="1"/>
  <c r="H40" i="1"/>
  <c r="H41" i="1"/>
  <c r="H42" i="1"/>
  <c r="H43" i="1"/>
  <c r="H44" i="1"/>
  <c r="H45" i="1"/>
  <c r="H46" i="1"/>
  <c r="H47" i="1"/>
  <c r="H48" i="1"/>
  <c r="H49" i="1"/>
  <c r="H50" i="1"/>
  <c r="H38" i="1"/>
  <c r="H36" i="1"/>
  <c r="H35" i="1"/>
  <c r="H34" i="1"/>
  <c r="H31" i="1"/>
  <c r="H30" i="1"/>
  <c r="H29" i="1"/>
  <c r="H24" i="1"/>
  <c r="H17" i="1"/>
  <c r="H18" i="1"/>
  <c r="H19" i="1"/>
  <c r="H20" i="1"/>
  <c r="H21" i="1"/>
  <c r="H22" i="1"/>
  <c r="H23" i="1"/>
  <c r="H16" i="1"/>
  <c r="H14" i="1"/>
  <c r="H13" i="1"/>
  <c r="H12" i="1"/>
  <c r="H11" i="1"/>
  <c r="H10" i="1"/>
  <c r="H5" i="1"/>
</calcChain>
</file>

<file path=xl/sharedStrings.xml><?xml version="1.0" encoding="utf-8"?>
<sst xmlns="http://schemas.openxmlformats.org/spreadsheetml/2006/main" count="344" uniqueCount="174">
  <si>
    <t>DESTEK KALEMİ</t>
  </si>
  <si>
    <t>Hizmet Sektörü Rekabet Gücünün Artırılması Projesi (HİSER)</t>
  </si>
  <si>
    <t>E-TURQUALITY (BİLİŞİMİN YILDIZLARI) DESTEK PROGRAMI</t>
  </si>
  <si>
    <t>YURT DIŞINA YÖNELİK PAZARLAMA VE PAZARDA TUTUNDURMA AŞAMASI DESTEKLERİ</t>
  </si>
  <si>
    <t>İHRACATA HAZIRLIK VE KURUMSAL KAPASİTE OLUŞTURMA AŞAMASI DESTEKLERİ</t>
  </si>
  <si>
    <t xml:space="preserve"> Mentorluk, Eğitim ve Danışmanlık</t>
  </si>
  <si>
    <t xml:space="preserve"> İhtiyaç Analizi</t>
  </si>
  <si>
    <t xml:space="preserve"> İstihdam </t>
  </si>
  <si>
    <t xml:space="preserve"> İstihdam</t>
  </si>
  <si>
    <t>Kapasite Geliştirme Faaliyeti</t>
  </si>
  <si>
    <t>2024 yılı Destek Üst Limiti</t>
  </si>
  <si>
    <t>Proje Başına Limit</t>
  </si>
  <si>
    <t>Limit Ölçütü</t>
  </si>
  <si>
    <t>Site-Platform-Kuruluş/Yıl</t>
  </si>
  <si>
    <t>Yıl</t>
  </si>
  <si>
    <t>Faaliyet</t>
  </si>
  <si>
    <t>Yazılım- dijital oyun- mobil uygulama-platform/Yıl</t>
  </si>
  <si>
    <t>Etkinlik</t>
  </si>
  <si>
    <t>Organizasyon</t>
  </si>
  <si>
    <t>Prestijli Etkinlik</t>
  </si>
  <si>
    <t>İlgili Madde</t>
  </si>
  <si>
    <t>Personel ve Mentor İstihdamı</t>
  </si>
  <si>
    <t>9/5</t>
  </si>
  <si>
    <t>İlgili Mevzuat</t>
  </si>
  <si>
    <t>Karar</t>
  </si>
  <si>
    <t>4</t>
  </si>
  <si>
    <t>Genelge</t>
  </si>
  <si>
    <t>5</t>
  </si>
  <si>
    <t>12/5</t>
  </si>
  <si>
    <t>Hukuki Danışmanlık (Yıllık)</t>
  </si>
  <si>
    <t>13/7</t>
  </si>
  <si>
    <t>7</t>
  </si>
  <si>
    <t>Yenileme (Yıllık)</t>
  </si>
  <si>
    <t>14/3</t>
  </si>
  <si>
    <t>Güncellenen Yıllık Üst 
Limitin %50'si</t>
  </si>
  <si>
    <t>8</t>
  </si>
  <si>
    <t>Tescil ve Koruma</t>
  </si>
  <si>
    <t>Rapor ve Veri Analizi</t>
  </si>
  <si>
    <t xml:space="preserve">Belgelendirme </t>
  </si>
  <si>
    <t xml:space="preserve">Yurt Dışı İnsan Kaynağı Arama </t>
  </si>
  <si>
    <t xml:space="preserve">E-Ticaret Site ve Platformlar ile Uluslararası Kuruluşlara Bireysel Üyelik </t>
  </si>
  <si>
    <t>9</t>
  </si>
  <si>
    <t xml:space="preserve">Yazılım, Mobil Uygulama ve Dijital Oyun Geliştirme </t>
  </si>
  <si>
    <t>10</t>
  </si>
  <si>
    <t>17/9</t>
  </si>
  <si>
    <t>Satış Geliri Koşulu</t>
  </si>
  <si>
    <t>Donanım Kiralama</t>
  </si>
  <si>
    <t>11/1</t>
  </si>
  <si>
    <t>Yazılım Lisansı</t>
  </si>
  <si>
    <t>11/2</t>
  </si>
  <si>
    <t xml:space="preserve">Pazara Giriş     </t>
  </si>
  <si>
    <t>12</t>
  </si>
  <si>
    <t>20/4</t>
  </si>
  <si>
    <t>Barındırma (Yıllık)</t>
  </si>
  <si>
    <t xml:space="preserve"> Eğitim ve Danışmanlık</t>
  </si>
  <si>
    <t xml:space="preserve"> Reklam, Tanıtım ve Pazarlama</t>
  </si>
  <si>
    <t xml:space="preserve"> Test merkezi/Simülatör/Endüstriyel Robotik Teçhizat ve Diğer Ekipman Kiralama </t>
  </si>
  <si>
    <t xml:space="preserve"> Yurt Dışı Pazarlama ve Alım Heyeti</t>
  </si>
  <si>
    <t>13/3</t>
  </si>
  <si>
    <t>13/2</t>
  </si>
  <si>
    <t>13/5</t>
  </si>
  <si>
    <t>31/2</t>
  </si>
  <si>
    <t>Genel Amaçlı Reklam, Tanıtım ve Pazarlama</t>
  </si>
  <si>
    <t>32/4</t>
  </si>
  <si>
    <t>Sponsorluk (Yıllık)</t>
  </si>
  <si>
    <t>Güncellenen 
Yıllık Üst 
Limitin %10'u</t>
  </si>
  <si>
    <t>Ürün Yerleştirme</t>
  </si>
  <si>
    <t>15</t>
  </si>
  <si>
    <t>34/3</t>
  </si>
  <si>
    <t>35/9</t>
  </si>
  <si>
    <t>Yurt Dışı Etkinlik Bireysel ve Milli Katılım</t>
  </si>
  <si>
    <t>17/1
18/1/a</t>
  </si>
  <si>
    <t xml:space="preserve">Milli Katılım Tanıtım </t>
  </si>
  <si>
    <t>18/1/b</t>
  </si>
  <si>
    <t>19</t>
  </si>
  <si>
    <t>Yurt İçi Etkinlik Bireysel Katılım</t>
  </si>
  <si>
    <t>39/7</t>
  </si>
  <si>
    <t>Konaklama</t>
  </si>
  <si>
    <t>39/3/a</t>
  </si>
  <si>
    <t xml:space="preserve">Yurt Dışı Birim </t>
  </si>
  <si>
    <t>40/3/a</t>
  </si>
  <si>
    <t>21</t>
  </si>
  <si>
    <t>22</t>
  </si>
  <si>
    <t>46/3</t>
  </si>
  <si>
    <t>26</t>
  </si>
  <si>
    <t>51/11</t>
  </si>
  <si>
    <t xml:space="preserve">Tescil ve Koruma </t>
  </si>
  <si>
    <t>27/1</t>
  </si>
  <si>
    <t>27/2</t>
  </si>
  <si>
    <t>Yazılım, Mobil Uygulama, Dijital Oyun ve Dijital Aracılık Hizmet Platformu Geliştirme</t>
  </si>
  <si>
    <t>28</t>
  </si>
  <si>
    <t>29/1</t>
  </si>
  <si>
    <t>Yıllık</t>
  </si>
  <si>
    <t>29/2</t>
  </si>
  <si>
    <t>30</t>
  </si>
  <si>
    <t>57/2</t>
  </si>
  <si>
    <t>Pazara Giriş</t>
  </si>
  <si>
    <t>32</t>
  </si>
  <si>
    <t>59/2</t>
  </si>
  <si>
    <t xml:space="preserve">Test </t>
  </si>
  <si>
    <t>33/1</t>
  </si>
  <si>
    <t>33/2</t>
  </si>
  <si>
    <t>62/2</t>
  </si>
  <si>
    <t>Ürün/Hizmet Bazlı Reklam, Tanıtım ve Pazarlama</t>
  </si>
  <si>
    <t>34/2</t>
  </si>
  <si>
    <t>35</t>
  </si>
  <si>
    <t>36</t>
  </si>
  <si>
    <t>Danışmanlık</t>
  </si>
  <si>
    <t>66/2</t>
  </si>
  <si>
    <t>Acente Komisyon</t>
  </si>
  <si>
    <t>67/2</t>
  </si>
  <si>
    <t>39</t>
  </si>
  <si>
    <t>69/8</t>
  </si>
  <si>
    <t>2.400.000 TL/proje/2 yıl
İlave her 12.000.000 TL için 2.400.000 TL ve 2 personel</t>
  </si>
  <si>
    <t>Veri Merkezi</t>
  </si>
  <si>
    <t>70/3</t>
  </si>
  <si>
    <t>42
43</t>
  </si>
  <si>
    <t>44</t>
  </si>
  <si>
    <t>45</t>
  </si>
  <si>
    <t>46</t>
  </si>
  <si>
    <t>Ön inceleme bedeli</t>
  </si>
  <si>
    <t>49/3</t>
  </si>
  <si>
    <t>Tanıtım (Tümü için)</t>
  </si>
  <si>
    <t>84/3</t>
  </si>
  <si>
    <t>84/4</t>
  </si>
  <si>
    <t>GENEL UYGULAMA</t>
  </si>
  <si>
    <t>Tekno- Hızlandırıcı İhracat Projesi</t>
  </si>
  <si>
    <t xml:space="preserve"> Test merkezi, Simülatör, Endüstriyel Robotik Teçhizat ve Diğer Ekipman Kiralama</t>
  </si>
  <si>
    <t>Personel/Yıl</t>
  </si>
  <si>
    <t>24/6</t>
  </si>
  <si>
    <t>Yazılım, Dijital Oyun, Mobil Uygulama ile Dijital Aracılık ve Hizmet Platformu Reklam, Tanıtım ve Pazarlama</t>
  </si>
  <si>
    <t>Yazılım, Dijital Oyun, Mobil Uygulama ile Dijital Aracılık ve Hizmet Platformu Komisyon Desteği</t>
  </si>
  <si>
    <t>Yarışma ve Organizasyon</t>
  </si>
  <si>
    <t>Yarışma-Organizasyon</t>
  </si>
  <si>
    <t>Sektörel Ticaret ve Alım Heyeti Programı</t>
  </si>
  <si>
    <t>Program</t>
  </si>
  <si>
    <t>Birim/Yıllık</t>
  </si>
  <si>
    <t xml:space="preserve"> Tanıtım</t>
  </si>
  <si>
    <t xml:space="preserve"> Kurulumuna Yönelik Mali/Hukuki Danışmanlık </t>
  </si>
  <si>
    <t>Ofis Kiralama, Kullanım, Komisyon, Hizmet ve Birime Yönelik Temel Kurulum, Dekorasyon ve Teknik Donanım</t>
  </si>
  <si>
    <t>Mali müşavirlik, Muhasebe ve İşletme Hizmeti, Barındırma ve Dijital Kaynak Hizmeti</t>
  </si>
  <si>
    <t>Uluslararası Teknoloji Pazarlama Ofisi (UTPO)</t>
  </si>
  <si>
    <t>Ön İnceleme</t>
  </si>
  <si>
    <t>Stratejik İş Planı</t>
  </si>
  <si>
    <t>Patent, Fikri Mülkiyet Hakkı, Tasarım veya Model Satın Alım</t>
  </si>
  <si>
    <t>Yurt Dışı İnsan Kaynağı Arama</t>
  </si>
  <si>
    <t>Yazılım, Dijital Oyun, Mobil Uygulama ile Dijital Aracılık ve Hizmet Platformu Komisyon</t>
  </si>
  <si>
    <t>Yıldız Teknoloji Ofisi</t>
  </si>
  <si>
    <t>Birim/Yıl</t>
  </si>
  <si>
    <t>Yurtdışı Yüksek Katma Değerli Bilişim Yüklenici Projesi</t>
  </si>
  <si>
    <t>Proje</t>
  </si>
  <si>
    <t>Yurt Dışı Şirket ve Yurt Dışında Yerleşik Şirkete Ait Marka, Oyun, Yazılım ile Dijital Aracılık ve Hizmet Platformu Alımına Yönelik Danışmanlık</t>
  </si>
  <si>
    <t>e-TURQUALITY Programının Kurumsallaştırılması ve Sürdürülebilirliğinin Sağlanması</t>
  </si>
  <si>
    <t>Sosyal Medya ve Arama Motoru (Aylık)</t>
  </si>
  <si>
    <t>E-TURQUALITY (BİLİŞİMİN YILDIZLARI)</t>
  </si>
  <si>
    <t>İlk 5 Adet Her Bir
Yazılım- Dijital Oyun- Mobil Uygulama-Platform/Yıl</t>
  </si>
  <si>
    <t>Kalan 15 Adet Her Bir
Yazılım- Dijital Oyun- Mobil Uygulama-Platform/Yıl</t>
  </si>
  <si>
    <t>İlk 3 Adet Her Bir
Yazılım- Dijital Oyun- Mobil Uygulama-Platform/Yıl</t>
  </si>
  <si>
    <t>Kalan 7 Adet Her Bir
Yazılım- Dijital Oyun- Mobil Uygulama-Platform/Yıl</t>
  </si>
  <si>
    <t>5447 SAYILI TÜRKİYE BİLİŞİM SEKTÖRÜNÜN ULUSLARARASILAŞMASI VE E-TURQUALITY (BİLİŞİMİN YILDIZLARI) PROGRAMI HAKKINDA KARAR</t>
  </si>
  <si>
    <t>Faydalanan</t>
  </si>
  <si>
    <t>İşbirliği Kuruluşu</t>
  </si>
  <si>
    <t>Şirket</t>
  </si>
  <si>
    <t>Şirket / İşbirliği Kuruluşu</t>
  </si>
  <si>
    <t>TİM / İhracatçı Birliği</t>
  </si>
  <si>
    <t>İşbirliği Kuruluşu / Organizatör</t>
  </si>
  <si>
    <t>TİM / İhracatçı Birliği / Ticaret ve/veya Sanayi Odası</t>
  </si>
  <si>
    <t>Organizatör</t>
  </si>
  <si>
    <t>Program Kapsamına Alınan Şirket</t>
  </si>
  <si>
    <t>Şirket / İşbirliği Kuruluşu / Organizatör</t>
  </si>
  <si>
    <t>Katalog, Broşür ve Tanıtım Malzemeleri/Etkinlik</t>
  </si>
  <si>
    <t>2025 yılı Destek Üst Limiti</t>
  </si>
  <si>
    <t xml:space="preserve">2024 YILI (ORTALAMA TÜFE+ ORTALAMA Yİ-ÜFE)/2: %49,805
2023 YILI (ORTALAMA TÜFE+ ORTALAMA Yİ-ÜFE)/2: %51,895
</t>
  </si>
  <si>
    <t>3.595.320 TL/proje/2 yıl
İlave her 17.976.600 TL için 3.595.320 TL ve 2 personel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</si>
</sst>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"/>
  </numFmts>
  <fonts count="11" x14ac:knownFonts="1">
    <font>
      <sz val="11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left" vertical="center" wrapText="1"/>
    </xf>
    <xf numFmtId="49" fontId="8" fillId="2" borderId="1" xfId="0" quotePrefix="1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0" xfId="0" applyFont="1" applyBorder="1"/>
    <xf numFmtId="0" fontId="7" fillId="2" borderId="11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/>
    </xf>
    <xf numFmtId="164" fontId="0" fillId="0" borderId="11" xfId="0" applyNumberFormat="1" applyBorder="1" applyAlignment="1">
      <alignment horizontal="left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9" fontId="8" fillId="2" borderId="2" xfId="0" applyNumberFormat="1" applyFont="1" applyFill="1" applyBorder="1" applyAlignment="1">
      <alignment horizontal="left" vertical="center" wrapText="1"/>
    </xf>
    <xf numFmtId="164" fontId="4" fillId="0" borderId="15" xfId="0" applyNumberFormat="1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/>
    </xf>
    <xf numFmtId="164" fontId="0" fillId="0" borderId="11" xfId="0" applyNumberFormat="1" applyBorder="1" applyAlignment="1">
      <alignment horizontal="left" wrapText="1"/>
    </xf>
    <xf numFmtId="0" fontId="4" fillId="0" borderId="11" xfId="0" applyNumberFormat="1" applyFont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left" vertical="center"/>
    </xf>
    <xf numFmtId="164" fontId="0" fillId="0" borderId="26" xfId="0" applyNumberFormat="1" applyBorder="1" applyAlignment="1">
      <alignment horizontal="left" wrapText="1"/>
    </xf>
    <xf numFmtId="0" fontId="7" fillId="2" borderId="18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164" fontId="1" fillId="0" borderId="15" xfId="0" applyNumberFormat="1" applyFont="1" applyBorder="1" applyAlignment="1">
      <alignment horizontal="left"/>
    </xf>
    <xf numFmtId="164" fontId="1" fillId="0" borderId="17" xfId="0" applyNumberFormat="1" applyFont="1" applyBorder="1" applyAlignment="1">
      <alignment horizontal="lef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left" vertical="center"/>
    </xf>
    <xf numFmtId="164" fontId="4" fillId="0" borderId="15" xfId="0" applyNumberFormat="1" applyFont="1" applyBorder="1" applyAlignment="1">
      <alignment horizontal="left" vertical="center"/>
    </xf>
    <xf numFmtId="164" fontId="4" fillId="0" borderId="16" xfId="0" applyNumberFormat="1" applyFont="1" applyBorder="1" applyAlignment="1">
      <alignment horizontal="left" vertical="center"/>
    </xf>
    <xf numFmtId="164" fontId="4" fillId="0" borderId="1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8" fillId="2" borderId="1" xfId="0" applyNumberFormat="1" applyFont="1" applyFill="1" applyBorder="1" applyAlignment="1">
      <alignment horizontal="left" vertical="center" wrapText="1"/>
    </xf>
    <xf numFmtId="49" fontId="8" fillId="2" borderId="1" xfId="0" quotePrefix="1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164" fontId="1" fillId="0" borderId="15" xfId="0" applyNumberFormat="1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1F9"/>
      <color rgb="FF25A2FF"/>
      <color rgb="FF005BE2"/>
      <color rgb="FF7D02C2"/>
      <color rgb="FF0041C4"/>
      <color rgb="FF97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view="pageBreakPreview" topLeftCell="A50" zoomScale="80" zoomScaleNormal="87" zoomScaleSheetLayoutView="80" zoomScalePageLayoutView="85" workbookViewId="0">
      <selection activeCell="H59" sqref="H59"/>
    </sheetView>
  </sheetViews>
  <sheetFormatPr defaultRowHeight="18.75" x14ac:dyDescent="0.3"/>
  <cols>
    <col min="1" max="1" width="11.42578125" style="2" customWidth="1"/>
    <col min="2" max="2" width="48.7109375" style="2" customWidth="1"/>
    <col min="3" max="3" width="9.42578125" style="12" customWidth="1"/>
    <col min="4" max="4" width="8.5703125" style="13" customWidth="1"/>
    <col min="5" max="5" width="28.28515625" style="12" bestFit="1" customWidth="1"/>
    <col min="6" max="6" width="27.5703125" style="12" bestFit="1" customWidth="1"/>
    <col min="7" max="8" width="36.5703125" style="2" customWidth="1"/>
    <col min="9" max="16384" width="9.140625" style="2"/>
  </cols>
  <sheetData>
    <row r="1" spans="1:8" ht="57.75" customHeight="1" x14ac:dyDescent="0.3">
      <c r="A1" s="95" t="s">
        <v>159</v>
      </c>
      <c r="B1" s="95"/>
      <c r="C1" s="95"/>
      <c r="D1" s="95"/>
      <c r="E1" s="95"/>
      <c r="F1" s="95"/>
      <c r="G1" s="95"/>
      <c r="H1" s="95"/>
    </row>
    <row r="2" spans="1:8" ht="47.25" customHeight="1" thickBot="1" x14ac:dyDescent="0.35">
      <c r="A2" s="108" t="s">
        <v>172</v>
      </c>
      <c r="B2" s="109"/>
      <c r="C2" s="109"/>
      <c r="D2" s="109"/>
      <c r="E2" s="109"/>
      <c r="F2" s="109"/>
      <c r="G2" s="109"/>
      <c r="H2" s="109"/>
    </row>
    <row r="3" spans="1:8" ht="18.75" customHeight="1" x14ac:dyDescent="0.3">
      <c r="A3" s="96" t="s">
        <v>4</v>
      </c>
      <c r="B3" s="97"/>
      <c r="C3" s="97"/>
      <c r="D3" s="97"/>
      <c r="E3" s="97"/>
      <c r="F3" s="97"/>
      <c r="G3" s="97"/>
      <c r="H3" s="98"/>
    </row>
    <row r="4" spans="1:8" ht="31.5" x14ac:dyDescent="0.3">
      <c r="A4" s="29"/>
      <c r="B4" s="1" t="s">
        <v>0</v>
      </c>
      <c r="C4" s="15" t="s">
        <v>23</v>
      </c>
      <c r="D4" s="15" t="s">
        <v>20</v>
      </c>
      <c r="E4" s="1" t="s">
        <v>12</v>
      </c>
      <c r="F4" s="1" t="s">
        <v>160</v>
      </c>
      <c r="G4" s="1" t="s">
        <v>10</v>
      </c>
      <c r="H4" s="30" t="s">
        <v>171</v>
      </c>
    </row>
    <row r="5" spans="1:8" x14ac:dyDescent="0.3">
      <c r="A5" s="62" t="s">
        <v>126</v>
      </c>
      <c r="B5" s="3" t="s">
        <v>5</v>
      </c>
      <c r="C5" s="107" t="s">
        <v>24</v>
      </c>
      <c r="D5" s="107" t="s">
        <v>25</v>
      </c>
      <c r="E5" s="83" t="s">
        <v>11</v>
      </c>
      <c r="F5" s="55" t="s">
        <v>161</v>
      </c>
      <c r="G5" s="113">
        <v>14609261.100000001</v>
      </c>
      <c r="H5" s="99">
        <f>(G5/100*49.805)+G5</f>
        <v>21885403.590855002</v>
      </c>
    </row>
    <row r="6" spans="1:8" x14ac:dyDescent="0.3">
      <c r="A6" s="62"/>
      <c r="B6" s="24" t="s">
        <v>55</v>
      </c>
      <c r="C6" s="107"/>
      <c r="D6" s="107"/>
      <c r="E6" s="83"/>
      <c r="F6" s="56"/>
      <c r="G6" s="114"/>
      <c r="H6" s="99"/>
    </row>
    <row r="7" spans="1:8" x14ac:dyDescent="0.3">
      <c r="A7" s="62"/>
      <c r="B7" s="24" t="s">
        <v>57</v>
      </c>
      <c r="C7" s="107"/>
      <c r="D7" s="107"/>
      <c r="E7" s="83"/>
      <c r="F7" s="56"/>
      <c r="G7" s="114"/>
      <c r="H7" s="99"/>
    </row>
    <row r="8" spans="1:8" ht="31.5" x14ac:dyDescent="0.3">
      <c r="A8" s="62"/>
      <c r="B8" s="24" t="s">
        <v>127</v>
      </c>
      <c r="C8" s="107"/>
      <c r="D8" s="107"/>
      <c r="E8" s="83"/>
      <c r="F8" s="56"/>
      <c r="G8" s="114"/>
      <c r="H8" s="99"/>
    </row>
    <row r="9" spans="1:8" x14ac:dyDescent="0.3">
      <c r="A9" s="62"/>
      <c r="B9" s="84" t="s">
        <v>21</v>
      </c>
      <c r="C9" s="107"/>
      <c r="D9" s="107"/>
      <c r="E9" s="83"/>
      <c r="F9" s="56"/>
      <c r="G9" s="115"/>
      <c r="H9" s="99"/>
    </row>
    <row r="10" spans="1:8" x14ac:dyDescent="0.3">
      <c r="A10" s="62"/>
      <c r="B10" s="84"/>
      <c r="C10" s="23" t="s">
        <v>26</v>
      </c>
      <c r="D10" s="20" t="s">
        <v>22</v>
      </c>
      <c r="E10" s="18" t="s">
        <v>128</v>
      </c>
      <c r="F10" s="57"/>
      <c r="G10" s="19">
        <v>648000</v>
      </c>
      <c r="H10" s="31">
        <f>(G10/100*49.805)+G10</f>
        <v>970736.4</v>
      </c>
    </row>
    <row r="11" spans="1:8" x14ac:dyDescent="0.3">
      <c r="A11" s="103"/>
      <c r="B11" s="84" t="s">
        <v>36</v>
      </c>
      <c r="C11" s="20" t="s">
        <v>24</v>
      </c>
      <c r="D11" s="20" t="s">
        <v>27</v>
      </c>
      <c r="E11" s="18" t="s">
        <v>92</v>
      </c>
      <c r="F11" s="55" t="s">
        <v>162</v>
      </c>
      <c r="G11" s="19">
        <v>1825777.9</v>
      </c>
      <c r="H11" s="31">
        <f>(G11/100*49.805)+G11</f>
        <v>2735106.5830949997</v>
      </c>
    </row>
    <row r="12" spans="1:8" x14ac:dyDescent="0.3">
      <c r="A12" s="104"/>
      <c r="B12" s="84"/>
      <c r="C12" s="20" t="s">
        <v>26</v>
      </c>
      <c r="D12" s="20" t="s">
        <v>28</v>
      </c>
      <c r="E12" s="18" t="s">
        <v>29</v>
      </c>
      <c r="F12" s="57"/>
      <c r="G12" s="19">
        <v>200000</v>
      </c>
      <c r="H12" s="31">
        <f>(G12/100*49.805)+G12</f>
        <v>299610</v>
      </c>
    </row>
    <row r="13" spans="1:8" x14ac:dyDescent="0.3">
      <c r="A13" s="104"/>
      <c r="B13" s="24" t="s">
        <v>37</v>
      </c>
      <c r="C13" s="20" t="s">
        <v>26</v>
      </c>
      <c r="D13" s="20" t="s">
        <v>30</v>
      </c>
      <c r="E13" s="18" t="s">
        <v>92</v>
      </c>
      <c r="F13" s="26" t="s">
        <v>163</v>
      </c>
      <c r="G13" s="6">
        <v>1200000</v>
      </c>
      <c r="H13" s="31">
        <f>(G13/100*49.805)+G13</f>
        <v>1797660</v>
      </c>
    </row>
    <row r="14" spans="1:8" x14ac:dyDescent="0.3">
      <c r="A14" s="104"/>
      <c r="B14" s="84" t="s">
        <v>38</v>
      </c>
      <c r="C14" s="20" t="s">
        <v>24</v>
      </c>
      <c r="D14" s="20" t="s">
        <v>31</v>
      </c>
      <c r="E14" s="18" t="s">
        <v>92</v>
      </c>
      <c r="F14" s="58" t="s">
        <v>162</v>
      </c>
      <c r="G14" s="19">
        <v>1825777.9</v>
      </c>
      <c r="H14" s="31">
        <f>(G14/100*49.805)+G14</f>
        <v>2735106.5830949997</v>
      </c>
    </row>
    <row r="15" spans="1:8" ht="31.5" x14ac:dyDescent="0.3">
      <c r="A15" s="104"/>
      <c r="B15" s="84"/>
      <c r="C15" s="20" t="s">
        <v>26</v>
      </c>
      <c r="D15" s="20" t="s">
        <v>33</v>
      </c>
      <c r="E15" s="18" t="s">
        <v>32</v>
      </c>
      <c r="F15" s="59"/>
      <c r="G15" s="27" t="s">
        <v>34</v>
      </c>
      <c r="H15" s="32" t="s">
        <v>34</v>
      </c>
    </row>
    <row r="16" spans="1:8" x14ac:dyDescent="0.3">
      <c r="A16" s="104"/>
      <c r="B16" s="24" t="s">
        <v>39</v>
      </c>
      <c r="C16" s="20" t="s">
        <v>24</v>
      </c>
      <c r="D16" s="20" t="s">
        <v>35</v>
      </c>
      <c r="E16" s="18" t="s">
        <v>92</v>
      </c>
      <c r="F16" s="26" t="s">
        <v>162</v>
      </c>
      <c r="G16" s="19">
        <v>912888.95</v>
      </c>
      <c r="H16" s="31">
        <f>(G16/100*49.805)+G16</f>
        <v>1367553.2915474998</v>
      </c>
    </row>
    <row r="17" spans="1:8" ht="31.5" x14ac:dyDescent="0.3">
      <c r="A17" s="104"/>
      <c r="B17" s="24" t="s">
        <v>40</v>
      </c>
      <c r="C17" s="20" t="s">
        <v>24</v>
      </c>
      <c r="D17" s="20" t="s">
        <v>41</v>
      </c>
      <c r="E17" s="18" t="s">
        <v>13</v>
      </c>
      <c r="F17" s="26" t="s">
        <v>163</v>
      </c>
      <c r="G17" s="19">
        <v>145819.20000000001</v>
      </c>
      <c r="H17" s="31">
        <f t="shared" ref="H17:H23" si="0">(G17/100*49.805)+G17</f>
        <v>218444.45256000001</v>
      </c>
    </row>
    <row r="18" spans="1:8" x14ac:dyDescent="0.3">
      <c r="A18" s="104"/>
      <c r="B18" s="84" t="s">
        <v>42</v>
      </c>
      <c r="C18" s="20" t="s">
        <v>24</v>
      </c>
      <c r="D18" s="20" t="s">
        <v>43</v>
      </c>
      <c r="E18" s="18" t="s">
        <v>128</v>
      </c>
      <c r="F18" s="58" t="s">
        <v>162</v>
      </c>
      <c r="G18" s="19">
        <v>912888.95</v>
      </c>
      <c r="H18" s="31">
        <f t="shared" si="0"/>
        <v>1367553.2915474998</v>
      </c>
    </row>
    <row r="19" spans="1:8" x14ac:dyDescent="0.3">
      <c r="A19" s="104"/>
      <c r="B19" s="84"/>
      <c r="C19" s="20" t="s">
        <v>26</v>
      </c>
      <c r="D19" s="20" t="s">
        <v>44</v>
      </c>
      <c r="E19" s="18" t="s">
        <v>45</v>
      </c>
      <c r="F19" s="59"/>
      <c r="G19" s="19">
        <v>1000000</v>
      </c>
      <c r="H19" s="31">
        <f t="shared" si="0"/>
        <v>1498050</v>
      </c>
    </row>
    <row r="20" spans="1:8" x14ac:dyDescent="0.3">
      <c r="A20" s="104"/>
      <c r="B20" s="24" t="s">
        <v>46</v>
      </c>
      <c r="C20" s="20" t="s">
        <v>24</v>
      </c>
      <c r="D20" s="20" t="s">
        <v>47</v>
      </c>
      <c r="E20" s="18" t="s">
        <v>92</v>
      </c>
      <c r="F20" s="58" t="s">
        <v>162</v>
      </c>
      <c r="G20" s="19">
        <v>1825777.9</v>
      </c>
      <c r="H20" s="31">
        <f t="shared" si="0"/>
        <v>2735106.5830949997</v>
      </c>
    </row>
    <row r="21" spans="1:8" x14ac:dyDescent="0.3">
      <c r="A21" s="104"/>
      <c r="B21" s="24" t="s">
        <v>48</v>
      </c>
      <c r="C21" s="20" t="s">
        <v>24</v>
      </c>
      <c r="D21" s="20" t="s">
        <v>49</v>
      </c>
      <c r="E21" s="18" t="s">
        <v>92</v>
      </c>
      <c r="F21" s="59"/>
      <c r="G21" s="19">
        <v>1825777.9</v>
      </c>
      <c r="H21" s="31">
        <f t="shared" si="0"/>
        <v>2735106.5830949997</v>
      </c>
    </row>
    <row r="22" spans="1:8" x14ac:dyDescent="0.3">
      <c r="A22" s="104"/>
      <c r="B22" s="84" t="s">
        <v>50</v>
      </c>
      <c r="C22" s="20" t="s">
        <v>24</v>
      </c>
      <c r="D22" s="20" t="s">
        <v>51</v>
      </c>
      <c r="E22" s="18" t="s">
        <v>92</v>
      </c>
      <c r="F22" s="58" t="s">
        <v>162</v>
      </c>
      <c r="G22" s="19">
        <v>7304630.5500000007</v>
      </c>
      <c r="H22" s="31">
        <f t="shared" si="0"/>
        <v>10942701.795427501</v>
      </c>
    </row>
    <row r="23" spans="1:8" x14ac:dyDescent="0.3">
      <c r="A23" s="105"/>
      <c r="B23" s="84"/>
      <c r="C23" s="20" t="s">
        <v>26</v>
      </c>
      <c r="D23" s="20" t="s">
        <v>52</v>
      </c>
      <c r="E23" s="18" t="s">
        <v>53</v>
      </c>
      <c r="F23" s="59"/>
      <c r="G23" s="19">
        <v>1000000</v>
      </c>
      <c r="H23" s="31">
        <f t="shared" si="0"/>
        <v>1498050</v>
      </c>
    </row>
    <row r="24" spans="1:8" x14ac:dyDescent="0.3">
      <c r="A24" s="60" t="s">
        <v>1</v>
      </c>
      <c r="B24" s="4" t="s">
        <v>6</v>
      </c>
      <c r="C24" s="71" t="s">
        <v>24</v>
      </c>
      <c r="D24" s="71" t="s">
        <v>59</v>
      </c>
      <c r="E24" s="106" t="s">
        <v>11</v>
      </c>
      <c r="F24" s="58" t="s">
        <v>161</v>
      </c>
      <c r="G24" s="113">
        <v>14609261.100000001</v>
      </c>
      <c r="H24" s="100">
        <f>(G24/100*49.805)+G24</f>
        <v>21885403.590855002</v>
      </c>
    </row>
    <row r="25" spans="1:8" x14ac:dyDescent="0.3">
      <c r="A25" s="60"/>
      <c r="B25" s="4" t="s">
        <v>54</v>
      </c>
      <c r="C25" s="71"/>
      <c r="D25" s="71"/>
      <c r="E25" s="106"/>
      <c r="F25" s="59"/>
      <c r="G25" s="114"/>
      <c r="H25" s="101"/>
    </row>
    <row r="26" spans="1:8" x14ac:dyDescent="0.3">
      <c r="A26" s="60"/>
      <c r="B26" s="4" t="s">
        <v>55</v>
      </c>
      <c r="C26" s="71"/>
      <c r="D26" s="71"/>
      <c r="E26" s="106"/>
      <c r="F26" s="59"/>
      <c r="G26" s="114"/>
      <c r="H26" s="101"/>
    </row>
    <row r="27" spans="1:8" ht="31.5" x14ac:dyDescent="0.3">
      <c r="A27" s="60"/>
      <c r="B27" s="4" t="s">
        <v>56</v>
      </c>
      <c r="C27" s="71"/>
      <c r="D27" s="71"/>
      <c r="E27" s="106"/>
      <c r="F27" s="59"/>
      <c r="G27" s="114"/>
      <c r="H27" s="101"/>
    </row>
    <row r="28" spans="1:8" x14ac:dyDescent="0.3">
      <c r="A28" s="60"/>
      <c r="B28" s="84" t="s">
        <v>7</v>
      </c>
      <c r="C28" s="71"/>
      <c r="D28" s="71"/>
      <c r="E28" s="106"/>
      <c r="F28" s="59"/>
      <c r="G28" s="115"/>
      <c r="H28" s="102"/>
    </row>
    <row r="29" spans="1:8" x14ac:dyDescent="0.3">
      <c r="A29" s="60"/>
      <c r="B29" s="84"/>
      <c r="C29" s="20" t="s">
        <v>26</v>
      </c>
      <c r="D29" s="20" t="s">
        <v>129</v>
      </c>
      <c r="E29" s="22" t="s">
        <v>128</v>
      </c>
      <c r="F29" s="59"/>
      <c r="G29" s="19">
        <v>648000</v>
      </c>
      <c r="H29" s="31">
        <f>(G29/100*49.805)+G29</f>
        <v>970736.4</v>
      </c>
    </row>
    <row r="30" spans="1:8" x14ac:dyDescent="0.3">
      <c r="A30" s="60"/>
      <c r="B30" s="24" t="s">
        <v>57</v>
      </c>
      <c r="C30" s="20" t="s">
        <v>24</v>
      </c>
      <c r="D30" s="20" t="s">
        <v>58</v>
      </c>
      <c r="E30" s="22" t="s">
        <v>15</v>
      </c>
      <c r="F30" s="59"/>
      <c r="G30" s="19">
        <v>5478852.6500000004</v>
      </c>
      <c r="H30" s="31">
        <f>(G30/100*49.805)+G30</f>
        <v>8207595.2123325001</v>
      </c>
    </row>
    <row r="31" spans="1:8" ht="19.5" thickBot="1" x14ac:dyDescent="0.35">
      <c r="A31" s="61"/>
      <c r="B31" s="36" t="s">
        <v>9</v>
      </c>
      <c r="C31" s="37" t="s">
        <v>24</v>
      </c>
      <c r="D31" s="37" t="s">
        <v>60</v>
      </c>
      <c r="E31" s="38" t="s">
        <v>92</v>
      </c>
      <c r="F31" s="28" t="s">
        <v>164</v>
      </c>
      <c r="G31" s="17">
        <v>9130408.4499999993</v>
      </c>
      <c r="H31" s="39">
        <f>(G31/100*49.805)+G31</f>
        <v>13677808.3785225</v>
      </c>
    </row>
    <row r="32" spans="1:8" x14ac:dyDescent="0.3">
      <c r="A32" s="65" t="s">
        <v>3</v>
      </c>
      <c r="B32" s="66"/>
      <c r="C32" s="66"/>
      <c r="D32" s="66"/>
      <c r="E32" s="66"/>
      <c r="F32" s="66"/>
      <c r="G32" s="66"/>
      <c r="H32" s="40"/>
    </row>
    <row r="33" spans="1:8" ht="31.5" x14ac:dyDescent="0.3">
      <c r="A33" s="117"/>
      <c r="B33" s="1" t="s">
        <v>0</v>
      </c>
      <c r="C33" s="15" t="s">
        <v>23</v>
      </c>
      <c r="D33" s="15" t="s">
        <v>20</v>
      </c>
      <c r="E33" s="1" t="s">
        <v>12</v>
      </c>
      <c r="F33" s="1" t="s">
        <v>160</v>
      </c>
      <c r="G33" s="1" t="s">
        <v>10</v>
      </c>
      <c r="H33" s="30" t="s">
        <v>171</v>
      </c>
    </row>
    <row r="34" spans="1:8" ht="47.25" x14ac:dyDescent="0.3">
      <c r="A34" s="117"/>
      <c r="B34" s="84" t="s">
        <v>130</v>
      </c>
      <c r="C34" s="71" t="s">
        <v>26</v>
      </c>
      <c r="D34" s="71" t="s">
        <v>61</v>
      </c>
      <c r="E34" s="18" t="s">
        <v>157</v>
      </c>
      <c r="F34" s="58" t="s">
        <v>162</v>
      </c>
      <c r="G34" s="19">
        <v>10000000</v>
      </c>
      <c r="H34" s="33">
        <f>(G34/100*49.805)+G34</f>
        <v>14980500</v>
      </c>
    </row>
    <row r="35" spans="1:8" ht="47.25" x14ac:dyDescent="0.3">
      <c r="A35" s="117"/>
      <c r="B35" s="84"/>
      <c r="C35" s="71"/>
      <c r="D35" s="71"/>
      <c r="E35" s="18" t="s">
        <v>158</v>
      </c>
      <c r="F35" s="59"/>
      <c r="G35" s="19">
        <v>1200000</v>
      </c>
      <c r="H35" s="33">
        <f>(G35/100*49.805)+G35</f>
        <v>1797660</v>
      </c>
    </row>
    <row r="36" spans="1:8" x14ac:dyDescent="0.3">
      <c r="A36" s="117"/>
      <c r="B36" s="84" t="s">
        <v>62</v>
      </c>
      <c r="C36" s="20" t="s">
        <v>24</v>
      </c>
      <c r="D36" s="20" t="s">
        <v>33</v>
      </c>
      <c r="E36" s="18" t="s">
        <v>92</v>
      </c>
      <c r="F36" s="58" t="s">
        <v>163</v>
      </c>
      <c r="G36" s="19">
        <v>10957705.300000001</v>
      </c>
      <c r="H36" s="33">
        <f>(G36/100*49.805)+G36</f>
        <v>16415190.424665</v>
      </c>
    </row>
    <row r="37" spans="1:8" ht="45" x14ac:dyDescent="0.3">
      <c r="A37" s="117"/>
      <c r="B37" s="84"/>
      <c r="C37" s="20" t="s">
        <v>26</v>
      </c>
      <c r="D37" s="20" t="s">
        <v>63</v>
      </c>
      <c r="E37" s="18" t="s">
        <v>64</v>
      </c>
      <c r="F37" s="59"/>
      <c r="G37" s="7" t="s">
        <v>65</v>
      </c>
      <c r="H37" s="34" t="s">
        <v>65</v>
      </c>
    </row>
    <row r="38" spans="1:8" ht="31.5" x14ac:dyDescent="0.3">
      <c r="A38" s="117"/>
      <c r="B38" s="5" t="s">
        <v>66</v>
      </c>
      <c r="C38" s="8" t="s">
        <v>24</v>
      </c>
      <c r="D38" s="8" t="s">
        <v>67</v>
      </c>
      <c r="E38" s="18" t="s">
        <v>16</v>
      </c>
      <c r="F38" s="26" t="s">
        <v>163</v>
      </c>
      <c r="G38" s="19">
        <v>3651555.8</v>
      </c>
      <c r="H38" s="33">
        <f>(G38/100*49.805)+G38</f>
        <v>5470213.1661899993</v>
      </c>
    </row>
    <row r="39" spans="1:8" ht="47.25" x14ac:dyDescent="0.3">
      <c r="A39" s="117"/>
      <c r="B39" s="84" t="s">
        <v>131</v>
      </c>
      <c r="C39" s="73" t="s">
        <v>26</v>
      </c>
      <c r="D39" s="73" t="s">
        <v>68</v>
      </c>
      <c r="E39" s="18" t="s">
        <v>157</v>
      </c>
      <c r="F39" s="58" t="s">
        <v>162</v>
      </c>
      <c r="G39" s="19">
        <v>2500000</v>
      </c>
      <c r="H39" s="33">
        <f t="shared" ref="H39:H50" si="1">(G39/100*49.805)+G39</f>
        <v>3745125</v>
      </c>
    </row>
    <row r="40" spans="1:8" ht="47.25" x14ac:dyDescent="0.3">
      <c r="A40" s="117"/>
      <c r="B40" s="84"/>
      <c r="C40" s="74"/>
      <c r="D40" s="74"/>
      <c r="E40" s="18" t="s">
        <v>158</v>
      </c>
      <c r="F40" s="59"/>
      <c r="G40" s="19">
        <v>600000</v>
      </c>
      <c r="H40" s="33">
        <f t="shared" si="1"/>
        <v>898830</v>
      </c>
    </row>
    <row r="41" spans="1:8" x14ac:dyDescent="0.3">
      <c r="A41" s="117"/>
      <c r="B41" s="21" t="s">
        <v>109</v>
      </c>
      <c r="C41" s="20" t="s">
        <v>26</v>
      </c>
      <c r="D41" s="20" t="s">
        <v>69</v>
      </c>
      <c r="E41" s="18" t="s">
        <v>92</v>
      </c>
      <c r="F41" s="26" t="s">
        <v>162</v>
      </c>
      <c r="G41" s="19">
        <v>2500000</v>
      </c>
      <c r="H41" s="33">
        <f t="shared" si="1"/>
        <v>3745125</v>
      </c>
    </row>
    <row r="42" spans="1:8" x14ac:dyDescent="0.3">
      <c r="A42" s="117"/>
      <c r="B42" s="84" t="s">
        <v>70</v>
      </c>
      <c r="C42" s="71" t="s">
        <v>24</v>
      </c>
      <c r="D42" s="71" t="s">
        <v>71</v>
      </c>
      <c r="E42" s="18" t="s">
        <v>17</v>
      </c>
      <c r="F42" s="58" t="s">
        <v>163</v>
      </c>
      <c r="G42" s="19">
        <v>912888.95</v>
      </c>
      <c r="H42" s="33">
        <f t="shared" si="1"/>
        <v>1367553.2915474998</v>
      </c>
    </row>
    <row r="43" spans="1:8" x14ac:dyDescent="0.3">
      <c r="A43" s="117"/>
      <c r="B43" s="84"/>
      <c r="C43" s="71"/>
      <c r="D43" s="71"/>
      <c r="E43" s="18" t="s">
        <v>19</v>
      </c>
      <c r="F43" s="59"/>
      <c r="G43" s="19">
        <v>1825777.9</v>
      </c>
      <c r="H43" s="33">
        <f t="shared" si="1"/>
        <v>2735106.5830949997</v>
      </c>
    </row>
    <row r="44" spans="1:8" x14ac:dyDescent="0.3">
      <c r="A44" s="117"/>
      <c r="B44" s="21" t="s">
        <v>72</v>
      </c>
      <c r="C44" s="20" t="s">
        <v>24</v>
      </c>
      <c r="D44" s="20" t="s">
        <v>73</v>
      </c>
      <c r="E44" s="18" t="s">
        <v>18</v>
      </c>
      <c r="F44" s="26" t="s">
        <v>167</v>
      </c>
      <c r="G44" s="19">
        <v>4382170.75</v>
      </c>
      <c r="H44" s="33">
        <f t="shared" si="1"/>
        <v>6564710.8920374997</v>
      </c>
    </row>
    <row r="45" spans="1:8" x14ac:dyDescent="0.3">
      <c r="A45" s="117"/>
      <c r="B45" s="24" t="s">
        <v>75</v>
      </c>
      <c r="C45" s="20" t="s">
        <v>24</v>
      </c>
      <c r="D45" s="20" t="s">
        <v>74</v>
      </c>
      <c r="E45" s="18" t="s">
        <v>17</v>
      </c>
      <c r="F45" s="26" t="s">
        <v>163</v>
      </c>
      <c r="G45" s="19">
        <v>546822</v>
      </c>
      <c r="H45" s="33">
        <f t="shared" si="1"/>
        <v>819166.69709999999</v>
      </c>
    </row>
    <row r="46" spans="1:8" x14ac:dyDescent="0.3">
      <c r="A46" s="117"/>
      <c r="B46" s="84" t="s">
        <v>132</v>
      </c>
      <c r="C46" s="71" t="s">
        <v>26</v>
      </c>
      <c r="D46" s="20" t="s">
        <v>78</v>
      </c>
      <c r="E46" s="18" t="s">
        <v>77</v>
      </c>
      <c r="F46" s="68" t="s">
        <v>166</v>
      </c>
      <c r="G46" s="19">
        <v>5400</v>
      </c>
      <c r="H46" s="33">
        <f t="shared" si="1"/>
        <v>8089.4699999999993</v>
      </c>
    </row>
    <row r="47" spans="1:8" x14ac:dyDescent="0.3">
      <c r="A47" s="117"/>
      <c r="B47" s="84"/>
      <c r="C47" s="71"/>
      <c r="D47" s="20" t="s">
        <v>76</v>
      </c>
      <c r="E47" s="18" t="s">
        <v>133</v>
      </c>
      <c r="F47" s="69"/>
      <c r="G47" s="19">
        <v>5000000</v>
      </c>
      <c r="H47" s="33">
        <f t="shared" si="1"/>
        <v>7490250</v>
      </c>
    </row>
    <row r="48" spans="1:8" x14ac:dyDescent="0.3">
      <c r="A48" s="117"/>
      <c r="B48" s="84" t="s">
        <v>134</v>
      </c>
      <c r="C48" s="20" t="s">
        <v>26</v>
      </c>
      <c r="D48" s="20" t="s">
        <v>80</v>
      </c>
      <c r="E48" s="18" t="s">
        <v>77</v>
      </c>
      <c r="F48" s="58" t="s">
        <v>161</v>
      </c>
      <c r="G48" s="19">
        <v>5400</v>
      </c>
      <c r="H48" s="33">
        <f t="shared" si="1"/>
        <v>8089.4699999999993</v>
      </c>
    </row>
    <row r="49" spans="1:8" x14ac:dyDescent="0.3">
      <c r="A49" s="117"/>
      <c r="B49" s="84"/>
      <c r="C49" s="20" t="s">
        <v>24</v>
      </c>
      <c r="D49" s="20" t="s">
        <v>81</v>
      </c>
      <c r="E49" s="18" t="s">
        <v>135</v>
      </c>
      <c r="F49" s="59"/>
      <c r="G49" s="19">
        <v>5478852.6500000004</v>
      </c>
      <c r="H49" s="33">
        <f t="shared" si="1"/>
        <v>8207595.2123325001</v>
      </c>
    </row>
    <row r="50" spans="1:8" x14ac:dyDescent="0.3">
      <c r="A50" s="117"/>
      <c r="B50" s="24" t="s">
        <v>79</v>
      </c>
      <c r="C50" s="20" t="s">
        <v>24</v>
      </c>
      <c r="D50" s="20" t="s">
        <v>82</v>
      </c>
      <c r="E50" s="18" t="s">
        <v>136</v>
      </c>
      <c r="F50" s="26" t="s">
        <v>163</v>
      </c>
      <c r="G50" s="19">
        <v>4382170.75</v>
      </c>
      <c r="H50" s="33">
        <f t="shared" si="1"/>
        <v>6564710.8920374997</v>
      </c>
    </row>
    <row r="51" spans="1:8" x14ac:dyDescent="0.3">
      <c r="A51" s="60" t="s">
        <v>141</v>
      </c>
      <c r="B51" s="24" t="s">
        <v>54</v>
      </c>
      <c r="C51" s="71" t="s">
        <v>26</v>
      </c>
      <c r="D51" s="71" t="s">
        <v>83</v>
      </c>
      <c r="E51" s="83" t="s">
        <v>14</v>
      </c>
      <c r="F51" s="58" t="s">
        <v>161</v>
      </c>
      <c r="G51" s="118">
        <v>25000000</v>
      </c>
      <c r="H51" s="110">
        <f>(G51/100*49.805)+G51</f>
        <v>37451250</v>
      </c>
    </row>
    <row r="52" spans="1:8" x14ac:dyDescent="0.3">
      <c r="A52" s="60"/>
      <c r="B52" s="24" t="s">
        <v>137</v>
      </c>
      <c r="C52" s="71"/>
      <c r="D52" s="71"/>
      <c r="E52" s="83"/>
      <c r="F52" s="59"/>
      <c r="G52" s="118"/>
      <c r="H52" s="111"/>
    </row>
    <row r="53" spans="1:8" x14ac:dyDescent="0.3">
      <c r="A53" s="60"/>
      <c r="B53" s="24" t="s">
        <v>8</v>
      </c>
      <c r="C53" s="71"/>
      <c r="D53" s="71"/>
      <c r="E53" s="83"/>
      <c r="F53" s="59"/>
      <c r="G53" s="118"/>
      <c r="H53" s="111"/>
    </row>
    <row r="54" spans="1:8" x14ac:dyDescent="0.3">
      <c r="A54" s="60"/>
      <c r="B54" s="24" t="s">
        <v>138</v>
      </c>
      <c r="C54" s="71"/>
      <c r="D54" s="71"/>
      <c r="E54" s="83"/>
      <c r="F54" s="59"/>
      <c r="G54" s="118"/>
      <c r="H54" s="111"/>
    </row>
    <row r="55" spans="1:8" ht="47.25" x14ac:dyDescent="0.3">
      <c r="A55" s="60"/>
      <c r="B55" s="24" t="s">
        <v>139</v>
      </c>
      <c r="C55" s="71"/>
      <c r="D55" s="71"/>
      <c r="E55" s="83"/>
      <c r="F55" s="59"/>
      <c r="G55" s="118"/>
      <c r="H55" s="111"/>
    </row>
    <row r="56" spans="1:8" ht="32.25" thickBot="1" x14ac:dyDescent="0.35">
      <c r="A56" s="67"/>
      <c r="B56" s="35" t="s">
        <v>140</v>
      </c>
      <c r="C56" s="72"/>
      <c r="D56" s="72"/>
      <c r="E56" s="116"/>
      <c r="F56" s="70"/>
      <c r="G56" s="119"/>
      <c r="H56" s="112"/>
    </row>
    <row r="57" spans="1:8" x14ac:dyDescent="0.3">
      <c r="A57" s="65" t="s">
        <v>2</v>
      </c>
      <c r="B57" s="66"/>
      <c r="C57" s="66"/>
      <c r="D57" s="66"/>
      <c r="E57" s="66"/>
      <c r="F57" s="66"/>
      <c r="G57" s="66"/>
      <c r="H57" s="40"/>
    </row>
    <row r="58" spans="1:8" ht="31.5" x14ac:dyDescent="0.3">
      <c r="A58" s="77" t="s">
        <v>154</v>
      </c>
      <c r="B58" s="1" t="s">
        <v>0</v>
      </c>
      <c r="C58" s="15" t="s">
        <v>23</v>
      </c>
      <c r="D58" s="15" t="s">
        <v>20</v>
      </c>
      <c r="E58" s="21" t="s">
        <v>12</v>
      </c>
      <c r="F58" s="1" t="s">
        <v>160</v>
      </c>
      <c r="G58" s="21" t="s">
        <v>10</v>
      </c>
      <c r="H58" s="41" t="s">
        <v>171</v>
      </c>
    </row>
    <row r="59" spans="1:8" x14ac:dyDescent="0.3">
      <c r="A59" s="78"/>
      <c r="B59" s="21" t="s">
        <v>120</v>
      </c>
      <c r="C59" s="20" t="s">
        <v>26</v>
      </c>
      <c r="D59" s="16" t="s">
        <v>121</v>
      </c>
      <c r="E59" s="18" t="s">
        <v>142</v>
      </c>
      <c r="F59" s="14"/>
      <c r="G59" s="6">
        <v>164000</v>
      </c>
      <c r="H59" s="42">
        <f>409000</f>
        <v>409000</v>
      </c>
    </row>
    <row r="60" spans="1:8" x14ac:dyDescent="0.3">
      <c r="A60" s="78"/>
      <c r="B60" s="84" t="s">
        <v>143</v>
      </c>
      <c r="C60" s="20" t="s">
        <v>24</v>
      </c>
      <c r="D60" s="20" t="s">
        <v>84</v>
      </c>
      <c r="E60" s="83" t="s">
        <v>143</v>
      </c>
      <c r="F60" s="68" t="s">
        <v>168</v>
      </c>
      <c r="G60" s="92">
        <v>3651555.8</v>
      </c>
      <c r="H60" s="63">
        <f>(G60/100*49.805)+G60</f>
        <v>5470213.1661899993</v>
      </c>
    </row>
    <row r="61" spans="1:8" x14ac:dyDescent="0.3">
      <c r="A61" s="78"/>
      <c r="B61" s="84"/>
      <c r="C61" s="20" t="s">
        <v>26</v>
      </c>
      <c r="D61" s="20" t="s">
        <v>85</v>
      </c>
      <c r="E61" s="83"/>
      <c r="F61" s="69"/>
      <c r="G61" s="92"/>
      <c r="H61" s="64"/>
    </row>
    <row r="62" spans="1:8" x14ac:dyDescent="0.3">
      <c r="A62" s="78"/>
      <c r="B62" s="85" t="s">
        <v>86</v>
      </c>
      <c r="C62" s="20" t="s">
        <v>24</v>
      </c>
      <c r="D62" s="20" t="s">
        <v>87</v>
      </c>
      <c r="E62" s="18" t="s">
        <v>92</v>
      </c>
      <c r="F62" s="93"/>
      <c r="G62" s="19">
        <v>1825777.9</v>
      </c>
      <c r="H62" s="42">
        <f>(G62/100*49.805)+G62</f>
        <v>2735106.5830949997</v>
      </c>
    </row>
    <row r="63" spans="1:8" x14ac:dyDescent="0.3">
      <c r="A63" s="78"/>
      <c r="B63" s="85"/>
      <c r="C63" s="20" t="s">
        <v>26</v>
      </c>
      <c r="D63" s="20" t="s">
        <v>28</v>
      </c>
      <c r="E63" s="18" t="s">
        <v>29</v>
      </c>
      <c r="F63" s="93"/>
      <c r="G63" s="19">
        <v>200000</v>
      </c>
      <c r="H63" s="42">
        <f t="shared" ref="H63:H72" si="2">(G63/100*49.805)+G63</f>
        <v>299610</v>
      </c>
    </row>
    <row r="64" spans="1:8" ht="31.5" x14ac:dyDescent="0.3">
      <c r="A64" s="78"/>
      <c r="B64" s="24" t="s">
        <v>144</v>
      </c>
      <c r="C64" s="20" t="s">
        <v>24</v>
      </c>
      <c r="D64" s="20" t="s">
        <v>88</v>
      </c>
      <c r="E64" s="18" t="s">
        <v>92</v>
      </c>
      <c r="F64" s="93"/>
      <c r="G64" s="19">
        <v>3651555.8</v>
      </c>
      <c r="H64" s="42">
        <f t="shared" si="2"/>
        <v>5470213.1661899993</v>
      </c>
    </row>
    <row r="65" spans="1:8" x14ac:dyDescent="0.3">
      <c r="A65" s="78"/>
      <c r="B65" s="84" t="s">
        <v>89</v>
      </c>
      <c r="C65" s="20" t="s">
        <v>24</v>
      </c>
      <c r="D65" s="20" t="s">
        <v>90</v>
      </c>
      <c r="E65" s="18" t="s">
        <v>128</v>
      </c>
      <c r="F65" s="93"/>
      <c r="G65" s="19">
        <v>1825777.9</v>
      </c>
      <c r="H65" s="42">
        <f t="shared" si="2"/>
        <v>2735106.5830949997</v>
      </c>
    </row>
    <row r="66" spans="1:8" x14ac:dyDescent="0.3">
      <c r="A66" s="78"/>
      <c r="B66" s="84"/>
      <c r="C66" s="20" t="s">
        <v>26</v>
      </c>
      <c r="D66" s="16" t="s">
        <v>44</v>
      </c>
      <c r="E66" s="18" t="s">
        <v>45</v>
      </c>
      <c r="F66" s="93"/>
      <c r="G66" s="19">
        <v>1000000</v>
      </c>
      <c r="H66" s="42">
        <f t="shared" si="2"/>
        <v>1498050</v>
      </c>
    </row>
    <row r="67" spans="1:8" x14ac:dyDescent="0.3">
      <c r="A67" s="78"/>
      <c r="B67" s="24" t="s">
        <v>46</v>
      </c>
      <c r="C67" s="20" t="s">
        <v>24</v>
      </c>
      <c r="D67" s="20" t="s">
        <v>91</v>
      </c>
      <c r="E67" s="18" t="s">
        <v>92</v>
      </c>
      <c r="F67" s="93"/>
      <c r="G67" s="19">
        <v>3651555.8</v>
      </c>
      <c r="H67" s="42">
        <f t="shared" si="2"/>
        <v>5470213.1661899993</v>
      </c>
    </row>
    <row r="68" spans="1:8" x14ac:dyDescent="0.3">
      <c r="A68" s="78"/>
      <c r="B68" s="24" t="s">
        <v>48</v>
      </c>
      <c r="C68" s="20" t="s">
        <v>24</v>
      </c>
      <c r="D68" s="20" t="s">
        <v>93</v>
      </c>
      <c r="E68" s="18" t="s">
        <v>92</v>
      </c>
      <c r="F68" s="93"/>
      <c r="G68" s="19">
        <v>1825778</v>
      </c>
      <c r="H68" s="42">
        <f t="shared" si="2"/>
        <v>2735106.7329000002</v>
      </c>
    </row>
    <row r="69" spans="1:8" x14ac:dyDescent="0.3">
      <c r="A69" s="78"/>
      <c r="B69" s="84" t="s">
        <v>96</v>
      </c>
      <c r="C69" s="20" t="s">
        <v>24</v>
      </c>
      <c r="D69" s="20" t="s">
        <v>94</v>
      </c>
      <c r="E69" s="18" t="s">
        <v>92</v>
      </c>
      <c r="F69" s="93"/>
      <c r="G69" s="19">
        <v>7304630.5500000007</v>
      </c>
      <c r="H69" s="42">
        <f t="shared" si="2"/>
        <v>10942701.795427501</v>
      </c>
    </row>
    <row r="70" spans="1:8" x14ac:dyDescent="0.3">
      <c r="A70" s="78"/>
      <c r="B70" s="84"/>
      <c r="C70" s="20" t="s">
        <v>26</v>
      </c>
      <c r="D70" s="20" t="s">
        <v>95</v>
      </c>
      <c r="E70" s="18" t="s">
        <v>53</v>
      </c>
      <c r="F70" s="93"/>
      <c r="G70" s="19">
        <v>2000000</v>
      </c>
      <c r="H70" s="42">
        <f t="shared" si="2"/>
        <v>2996100</v>
      </c>
    </row>
    <row r="71" spans="1:8" x14ac:dyDescent="0.3">
      <c r="A71" s="78"/>
      <c r="B71" s="24" t="s">
        <v>37</v>
      </c>
      <c r="C71" s="20" t="s">
        <v>26</v>
      </c>
      <c r="D71" s="16" t="s">
        <v>30</v>
      </c>
      <c r="E71" s="18" t="s">
        <v>92</v>
      </c>
      <c r="F71" s="93"/>
      <c r="G71" s="19">
        <v>1200000</v>
      </c>
      <c r="H71" s="42">
        <f t="shared" si="2"/>
        <v>1797660</v>
      </c>
    </row>
    <row r="72" spans="1:8" x14ac:dyDescent="0.3">
      <c r="A72" s="78"/>
      <c r="B72" s="84" t="s">
        <v>38</v>
      </c>
      <c r="C72" s="20" t="s">
        <v>24</v>
      </c>
      <c r="D72" s="20" t="s">
        <v>97</v>
      </c>
      <c r="E72" s="18" t="s">
        <v>92</v>
      </c>
      <c r="F72" s="93"/>
      <c r="G72" s="19">
        <v>1825777.9</v>
      </c>
      <c r="H72" s="42">
        <f t="shared" si="2"/>
        <v>2735106.5830949997</v>
      </c>
    </row>
    <row r="73" spans="1:8" ht="31.5" x14ac:dyDescent="0.3">
      <c r="A73" s="78"/>
      <c r="B73" s="84"/>
      <c r="C73" s="20" t="s">
        <v>26</v>
      </c>
      <c r="D73" s="20" t="s">
        <v>98</v>
      </c>
      <c r="E73" s="18" t="s">
        <v>32</v>
      </c>
      <c r="F73" s="93"/>
      <c r="G73" s="27" t="s">
        <v>34</v>
      </c>
      <c r="H73" s="32" t="s">
        <v>34</v>
      </c>
    </row>
    <row r="74" spans="1:8" x14ac:dyDescent="0.3">
      <c r="A74" s="78"/>
      <c r="B74" s="24" t="s">
        <v>145</v>
      </c>
      <c r="C74" s="20" t="s">
        <v>24</v>
      </c>
      <c r="D74" s="20" t="s">
        <v>100</v>
      </c>
      <c r="E74" s="18" t="s">
        <v>92</v>
      </c>
      <c r="F74" s="93"/>
      <c r="G74" s="19">
        <v>1825777.9</v>
      </c>
      <c r="H74" s="43">
        <f>(G74/100*49.805)+G74</f>
        <v>2735106.5830949997</v>
      </c>
    </row>
    <row r="75" spans="1:8" x14ac:dyDescent="0.3">
      <c r="A75" s="78"/>
      <c r="B75" s="24" t="s">
        <v>99</v>
      </c>
      <c r="C75" s="20" t="s">
        <v>24</v>
      </c>
      <c r="D75" s="20" t="s">
        <v>101</v>
      </c>
      <c r="E75" s="18" t="s">
        <v>92</v>
      </c>
      <c r="F75" s="93"/>
      <c r="G75" s="19">
        <v>3651555.8</v>
      </c>
      <c r="H75" s="43">
        <f t="shared" ref="H75:H78" si="3">(G75/100*49.805)+G75</f>
        <v>5470213.1661899993</v>
      </c>
    </row>
    <row r="76" spans="1:8" ht="47.25" x14ac:dyDescent="0.3">
      <c r="A76" s="78"/>
      <c r="B76" s="84" t="s">
        <v>103</v>
      </c>
      <c r="C76" s="71" t="s">
        <v>26</v>
      </c>
      <c r="D76" s="71" t="s">
        <v>102</v>
      </c>
      <c r="E76" s="18" t="s">
        <v>155</v>
      </c>
      <c r="F76" s="93"/>
      <c r="G76" s="19">
        <v>10000000</v>
      </c>
      <c r="H76" s="43">
        <f t="shared" si="3"/>
        <v>14980500</v>
      </c>
    </row>
    <row r="77" spans="1:8" ht="47.25" x14ac:dyDescent="0.3">
      <c r="A77" s="78"/>
      <c r="B77" s="84"/>
      <c r="C77" s="71"/>
      <c r="D77" s="71"/>
      <c r="E77" s="18" t="s">
        <v>156</v>
      </c>
      <c r="F77" s="93"/>
      <c r="G77" s="19">
        <v>1200000</v>
      </c>
      <c r="H77" s="43">
        <f>(G77/100*49.805)+G77</f>
        <v>1797660</v>
      </c>
    </row>
    <row r="78" spans="1:8" x14ac:dyDescent="0.3">
      <c r="A78" s="78"/>
      <c r="B78" s="84" t="s">
        <v>62</v>
      </c>
      <c r="C78" s="20" t="s">
        <v>24</v>
      </c>
      <c r="D78" s="20" t="s">
        <v>104</v>
      </c>
      <c r="E78" s="18" t="s">
        <v>92</v>
      </c>
      <c r="F78" s="93"/>
      <c r="G78" s="19">
        <v>10957705.300000001</v>
      </c>
      <c r="H78" s="43">
        <f t="shared" si="3"/>
        <v>16415190.424665</v>
      </c>
    </row>
    <row r="79" spans="1:8" ht="45" x14ac:dyDescent="0.3">
      <c r="A79" s="78"/>
      <c r="B79" s="84"/>
      <c r="C79" s="20" t="s">
        <v>26</v>
      </c>
      <c r="D79" s="20" t="s">
        <v>63</v>
      </c>
      <c r="E79" s="18" t="s">
        <v>64</v>
      </c>
      <c r="F79" s="93"/>
      <c r="G79" s="7" t="s">
        <v>65</v>
      </c>
      <c r="H79" s="34" t="s">
        <v>65</v>
      </c>
    </row>
    <row r="80" spans="1:8" ht="31.5" x14ac:dyDescent="0.3">
      <c r="A80" s="78"/>
      <c r="B80" s="24" t="s">
        <v>66</v>
      </c>
      <c r="C80" s="20" t="s">
        <v>24</v>
      </c>
      <c r="D80" s="20" t="s">
        <v>105</v>
      </c>
      <c r="E80" s="18" t="s">
        <v>16</v>
      </c>
      <c r="F80" s="93"/>
      <c r="G80" s="19">
        <v>14609261.100000001</v>
      </c>
      <c r="H80" s="43">
        <f>(G80/100*49.805)+G80</f>
        <v>21885403.590855002</v>
      </c>
    </row>
    <row r="81" spans="1:8" x14ac:dyDescent="0.3">
      <c r="A81" s="79"/>
      <c r="B81" s="24" t="s">
        <v>107</v>
      </c>
      <c r="C81" s="20" t="s">
        <v>24</v>
      </c>
      <c r="D81" s="20" t="s">
        <v>106</v>
      </c>
      <c r="E81" s="18" t="s">
        <v>14</v>
      </c>
      <c r="F81" s="93"/>
      <c r="G81" s="19">
        <v>10957705.300000001</v>
      </c>
      <c r="H81" s="43">
        <f t="shared" ref="H81:H85" si="4">(G81/100*49.805)+G81</f>
        <v>16415190.424665</v>
      </c>
    </row>
    <row r="82" spans="1:8" ht="47.25" x14ac:dyDescent="0.3">
      <c r="A82" s="80" t="s">
        <v>154</v>
      </c>
      <c r="B82" s="84" t="s">
        <v>146</v>
      </c>
      <c r="C82" s="71" t="s">
        <v>26</v>
      </c>
      <c r="D82" s="71" t="s">
        <v>108</v>
      </c>
      <c r="E82" s="18" t="s">
        <v>155</v>
      </c>
      <c r="F82" s="93"/>
      <c r="G82" s="19">
        <v>2500000</v>
      </c>
      <c r="H82" s="43">
        <f t="shared" si="4"/>
        <v>3745125</v>
      </c>
    </row>
    <row r="83" spans="1:8" ht="47.25" x14ac:dyDescent="0.3">
      <c r="A83" s="81"/>
      <c r="B83" s="84"/>
      <c r="C83" s="71"/>
      <c r="D83" s="71"/>
      <c r="E83" s="18" t="s">
        <v>156</v>
      </c>
      <c r="F83" s="93"/>
      <c r="G83" s="19">
        <v>600000</v>
      </c>
      <c r="H83" s="43">
        <f t="shared" si="4"/>
        <v>898830</v>
      </c>
    </row>
    <row r="84" spans="1:8" x14ac:dyDescent="0.3">
      <c r="A84" s="81"/>
      <c r="B84" s="21" t="s">
        <v>109</v>
      </c>
      <c r="C84" s="20" t="s">
        <v>26</v>
      </c>
      <c r="D84" s="20" t="s">
        <v>110</v>
      </c>
      <c r="E84" s="18" t="s">
        <v>92</v>
      </c>
      <c r="F84" s="93"/>
      <c r="G84" s="19">
        <v>5000000</v>
      </c>
      <c r="H84" s="43">
        <f t="shared" si="4"/>
        <v>7490250</v>
      </c>
    </row>
    <row r="85" spans="1:8" x14ac:dyDescent="0.3">
      <c r="A85" s="81"/>
      <c r="B85" s="24" t="s">
        <v>147</v>
      </c>
      <c r="C85" s="20" t="s">
        <v>24</v>
      </c>
      <c r="D85" s="20" t="s">
        <v>111</v>
      </c>
      <c r="E85" s="18" t="s">
        <v>148</v>
      </c>
      <c r="F85" s="93"/>
      <c r="G85" s="19">
        <v>7304630.5500000007</v>
      </c>
      <c r="H85" s="43">
        <f t="shared" si="4"/>
        <v>10942701.795427501</v>
      </c>
    </row>
    <row r="86" spans="1:8" ht="47.25" x14ac:dyDescent="0.3">
      <c r="A86" s="81"/>
      <c r="B86" s="21" t="s">
        <v>149</v>
      </c>
      <c r="C86" s="20" t="s">
        <v>26</v>
      </c>
      <c r="D86" s="20" t="s">
        <v>112</v>
      </c>
      <c r="E86" s="18" t="s">
        <v>150</v>
      </c>
      <c r="F86" s="93"/>
      <c r="G86" s="9" t="s">
        <v>113</v>
      </c>
      <c r="H86" s="44" t="s">
        <v>173</v>
      </c>
    </row>
    <row r="87" spans="1:8" x14ac:dyDescent="0.3">
      <c r="A87" s="81"/>
      <c r="B87" s="21" t="s">
        <v>114</v>
      </c>
      <c r="C87" s="20" t="s">
        <v>26</v>
      </c>
      <c r="D87" s="20" t="s">
        <v>115</v>
      </c>
      <c r="E87" s="18" t="s">
        <v>92</v>
      </c>
      <c r="F87" s="93"/>
      <c r="G87" s="19">
        <v>30000000</v>
      </c>
      <c r="H87" s="43">
        <f>(G87/100*49.805)+G87</f>
        <v>44941500</v>
      </c>
    </row>
    <row r="88" spans="1:8" x14ac:dyDescent="0.3">
      <c r="A88" s="81"/>
      <c r="B88" s="84" t="s">
        <v>70</v>
      </c>
      <c r="C88" s="71" t="s">
        <v>24</v>
      </c>
      <c r="D88" s="71" t="s">
        <v>116</v>
      </c>
      <c r="E88" s="18" t="s">
        <v>17</v>
      </c>
      <c r="F88" s="93"/>
      <c r="G88" s="19">
        <v>912888.95</v>
      </c>
      <c r="H88" s="43">
        <f t="shared" ref="H88:H92" si="5">(G88/100*49.805)+G88</f>
        <v>1367553.2915474998</v>
      </c>
    </row>
    <row r="89" spans="1:8" x14ac:dyDescent="0.3">
      <c r="A89" s="81"/>
      <c r="B89" s="84"/>
      <c r="C89" s="71"/>
      <c r="D89" s="71"/>
      <c r="E89" s="18" t="s">
        <v>19</v>
      </c>
      <c r="F89" s="93"/>
      <c r="G89" s="19">
        <v>1825777.9</v>
      </c>
      <c r="H89" s="43">
        <f t="shared" si="5"/>
        <v>2735106.5830949997</v>
      </c>
    </row>
    <row r="90" spans="1:8" x14ac:dyDescent="0.3">
      <c r="A90" s="81"/>
      <c r="B90" s="21" t="s">
        <v>75</v>
      </c>
      <c r="C90" s="20" t="s">
        <v>24</v>
      </c>
      <c r="D90" s="20" t="s">
        <v>117</v>
      </c>
      <c r="E90" s="18" t="s">
        <v>17</v>
      </c>
      <c r="F90" s="93"/>
      <c r="G90" s="19">
        <v>546822</v>
      </c>
      <c r="H90" s="43">
        <f t="shared" si="5"/>
        <v>819166.69709999999</v>
      </c>
    </row>
    <row r="91" spans="1:8" ht="47.25" x14ac:dyDescent="0.3">
      <c r="A91" s="81"/>
      <c r="B91" s="24" t="s">
        <v>151</v>
      </c>
      <c r="C91" s="20" t="s">
        <v>24</v>
      </c>
      <c r="D91" s="20" t="s">
        <v>118</v>
      </c>
      <c r="E91" s="18" t="s">
        <v>92</v>
      </c>
      <c r="F91" s="93"/>
      <c r="G91" s="19">
        <v>9130408.4499999993</v>
      </c>
      <c r="H91" s="43">
        <f t="shared" si="5"/>
        <v>13677808.3785225</v>
      </c>
    </row>
    <row r="92" spans="1:8" ht="48" thickBot="1" x14ac:dyDescent="0.35">
      <c r="A92" s="82"/>
      <c r="B92" s="35" t="s">
        <v>152</v>
      </c>
      <c r="C92" s="45" t="s">
        <v>24</v>
      </c>
      <c r="D92" s="45" t="s">
        <v>119</v>
      </c>
      <c r="E92" s="46" t="s">
        <v>92</v>
      </c>
      <c r="F92" s="94"/>
      <c r="G92" s="47">
        <v>36524671.700000003</v>
      </c>
      <c r="H92" s="48">
        <f t="shared" si="5"/>
        <v>54715784.440185003</v>
      </c>
    </row>
    <row r="93" spans="1:8" x14ac:dyDescent="0.3">
      <c r="A93" s="65" t="s">
        <v>125</v>
      </c>
      <c r="B93" s="66"/>
      <c r="C93" s="66"/>
      <c r="D93" s="66"/>
      <c r="E93" s="66"/>
      <c r="F93" s="66"/>
      <c r="G93" s="66"/>
      <c r="H93" s="40"/>
    </row>
    <row r="94" spans="1:8" ht="31.5" x14ac:dyDescent="0.3">
      <c r="A94" s="49"/>
      <c r="B94" s="1"/>
      <c r="C94" s="15" t="s">
        <v>23</v>
      </c>
      <c r="D94" s="15" t="s">
        <v>20</v>
      </c>
      <c r="E94" s="21" t="s">
        <v>12</v>
      </c>
      <c r="F94" s="1" t="s">
        <v>160</v>
      </c>
      <c r="G94" s="21" t="s">
        <v>10</v>
      </c>
      <c r="H94" s="41" t="s">
        <v>171</v>
      </c>
    </row>
    <row r="95" spans="1:8" ht="37.5" x14ac:dyDescent="0.3">
      <c r="A95" s="88"/>
      <c r="B95" s="86" t="s">
        <v>122</v>
      </c>
      <c r="C95" s="90" t="s">
        <v>26</v>
      </c>
      <c r="D95" s="10" t="s">
        <v>123</v>
      </c>
      <c r="E95" s="10" t="s">
        <v>153</v>
      </c>
      <c r="F95" s="25" t="s">
        <v>169</v>
      </c>
      <c r="G95" s="11">
        <v>10000</v>
      </c>
      <c r="H95" s="50">
        <f>(G95/100*49.805)+G95</f>
        <v>14980.5</v>
      </c>
    </row>
    <row r="96" spans="1:8" ht="31.5" x14ac:dyDescent="0.3">
      <c r="A96" s="88"/>
      <c r="B96" s="86"/>
      <c r="C96" s="90"/>
      <c r="D96" s="75" t="s">
        <v>124</v>
      </c>
      <c r="E96" s="10" t="s">
        <v>170</v>
      </c>
      <c r="F96" s="25" t="s">
        <v>162</v>
      </c>
      <c r="G96" s="11">
        <v>50000</v>
      </c>
      <c r="H96" s="50">
        <f t="shared" ref="H96:H97" si="6">(G96/100*49.805)+G96</f>
        <v>74902.5</v>
      </c>
    </row>
    <row r="97" spans="1:8" ht="38.25" thickBot="1" x14ac:dyDescent="0.35">
      <c r="A97" s="89"/>
      <c r="B97" s="87"/>
      <c r="C97" s="91"/>
      <c r="D97" s="76"/>
      <c r="E97" s="51" t="s">
        <v>170</v>
      </c>
      <c r="F97" s="52" t="s">
        <v>165</v>
      </c>
      <c r="G97" s="53">
        <v>200000</v>
      </c>
      <c r="H97" s="54">
        <f t="shared" si="6"/>
        <v>299610</v>
      </c>
    </row>
  </sheetData>
  <mergeCells count="84">
    <mergeCell ref="A2:H2"/>
    <mergeCell ref="H51:H56"/>
    <mergeCell ref="G5:G9"/>
    <mergeCell ref="G24:G28"/>
    <mergeCell ref="E5:E9"/>
    <mergeCell ref="B46:B47"/>
    <mergeCell ref="B42:B43"/>
    <mergeCell ref="E51:E56"/>
    <mergeCell ref="B39:B40"/>
    <mergeCell ref="B48:B49"/>
    <mergeCell ref="C34:C35"/>
    <mergeCell ref="D51:D56"/>
    <mergeCell ref="A33:A50"/>
    <mergeCell ref="B34:B35"/>
    <mergeCell ref="B36:B37"/>
    <mergeCell ref="G51:G56"/>
    <mergeCell ref="A1:H1"/>
    <mergeCell ref="A3:H3"/>
    <mergeCell ref="H5:H9"/>
    <mergeCell ref="H24:H28"/>
    <mergeCell ref="A11:A23"/>
    <mergeCell ref="E24:E28"/>
    <mergeCell ref="C5:C9"/>
    <mergeCell ref="C24:C28"/>
    <mergeCell ref="D24:D28"/>
    <mergeCell ref="B28:B29"/>
    <mergeCell ref="D5:D9"/>
    <mergeCell ref="B9:B10"/>
    <mergeCell ref="B11:B12"/>
    <mergeCell ref="B14:B15"/>
    <mergeCell ref="B18:B19"/>
    <mergeCell ref="B22:B23"/>
    <mergeCell ref="B72:B73"/>
    <mergeCell ref="B76:B77"/>
    <mergeCell ref="D76:D77"/>
    <mergeCell ref="C88:C89"/>
    <mergeCell ref="D82:D83"/>
    <mergeCell ref="B88:B89"/>
    <mergeCell ref="D88:D89"/>
    <mergeCell ref="C82:C83"/>
    <mergeCell ref="B82:B83"/>
    <mergeCell ref="D96:D97"/>
    <mergeCell ref="A58:A81"/>
    <mergeCell ref="A82:A92"/>
    <mergeCell ref="E60:E61"/>
    <mergeCell ref="C76:C77"/>
    <mergeCell ref="B69:B70"/>
    <mergeCell ref="B62:B63"/>
    <mergeCell ref="B60:B61"/>
    <mergeCell ref="B95:B97"/>
    <mergeCell ref="A95:A97"/>
    <mergeCell ref="C95:C97"/>
    <mergeCell ref="A93:G93"/>
    <mergeCell ref="G60:G61"/>
    <mergeCell ref="F60:F92"/>
    <mergeCell ref="B78:B79"/>
    <mergeCell ref="B65:B66"/>
    <mergeCell ref="C42:C43"/>
    <mergeCell ref="C46:C47"/>
    <mergeCell ref="C51:C56"/>
    <mergeCell ref="D39:D40"/>
    <mergeCell ref="C39:C40"/>
    <mergeCell ref="H60:H61"/>
    <mergeCell ref="A32:G32"/>
    <mergeCell ref="A57:G57"/>
    <mergeCell ref="F20:F21"/>
    <mergeCell ref="F22:F23"/>
    <mergeCell ref="F24:F30"/>
    <mergeCell ref="F34:F35"/>
    <mergeCell ref="F36:F37"/>
    <mergeCell ref="A51:A56"/>
    <mergeCell ref="F39:F40"/>
    <mergeCell ref="F42:F43"/>
    <mergeCell ref="F46:F47"/>
    <mergeCell ref="F48:F49"/>
    <mergeCell ref="F51:F56"/>
    <mergeCell ref="D42:D43"/>
    <mergeCell ref="D34:D35"/>
    <mergeCell ref="F5:F10"/>
    <mergeCell ref="F11:F12"/>
    <mergeCell ref="F14:F15"/>
    <mergeCell ref="F18:F19"/>
    <mergeCell ref="A24:A31"/>
    <mergeCell ref="A5:A10"/>
  </mergeCells>
  <pageMargins left="0.23622047244094491" right="0.23622047244094491" top="0.74803149606299213" bottom="0.19685039370078741" header="0.31496062992125984" footer="0.31496062992125984"/>
  <pageSetup paperSize="9" scale="47" fitToHeight="0" orientation="portrait" r:id="rId1"/>
  <rowBreaks count="3" manualBreakCount="3">
    <brk id="31" max="16383" man="1"/>
    <brk id="56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limitler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Özgün Özenci</dc:creator>
  <cp:lastModifiedBy>Rabia Dedezade</cp:lastModifiedBy>
  <cp:lastPrinted>2024-04-16T05:28:12Z</cp:lastPrinted>
  <dcterms:created xsi:type="dcterms:W3CDTF">2022-06-14T09:01:55Z</dcterms:created>
  <dcterms:modified xsi:type="dcterms:W3CDTF">2025-02-26T14:49:00Z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user=42469248616</vt:lpwstr>
  </property>
  <property fmtid="{D5CDD505-2E9C-101B-9397-08002B2CF9AE}" pid="4" name="geodilabeltime">
    <vt:lpwstr>datetime=2024-04-15T14:24:58.208Z</vt:lpwstr>
  </property>
</Properties>
</file>